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"/>
    </mc:Choice>
  </mc:AlternateContent>
  <bookViews>
    <workbookView xWindow="0" yWindow="0" windowWidth="23040" windowHeight="9384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<sst xmlns="http://schemas.openxmlformats.org/spreadsheetml/2006/main" count="2268" uniqueCount="2197">
  <si>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</si>
  <si>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</si>
  <si>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</si>
  <si>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</si>
  <si>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</si>
  <si>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</si>
  <si>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</si>
  <si>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</si>
  <si>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</si>
  <si>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</si>
  <si>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</si>
  <si>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</si>
  <si>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</si>
  <si>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</si>
  <si>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</si>
  <si>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</si>
  <si>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</si>
  <si>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</si>
  <si>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</si>
  <si>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</si>
  <si>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</si>
  <si>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</si>
  <si>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</si>
  <si>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</si>
  <si>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</si>
  <si>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</si>
  <si>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</si>
  <si>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</si>
  <si>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</si>
  <si>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</si>
  <si>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</si>
  <si>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</si>
  <si>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</si>
  <si>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</si>
  <si>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</si>
  <si>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</si>
  <si>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</si>
  <si>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</si>
  <si>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</si>
  <si>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</si>
  <si>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</si>
  <si>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</si>
  <si>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</si>
  <si>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</si>
  <si>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</si>
  <si>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</si>
  <si>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</si>
  <si>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</si>
  <si>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</si>
  <si>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</si>
  <si>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</si>
  <si>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</si>
  <si>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</si>
  <si>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</si>
  <si>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</si>
  <si>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</si>
  <si>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</si>
  <si>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</si>
  <si>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</si>
  <si>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</si>
  <si>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</si>
  <si>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</si>
  <si>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</si>
  <si>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</si>
  <si>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</si>
  <si>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</si>
  <si>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</si>
  <si>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</si>
  <si>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</si>
  <si>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</si>
  <si>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</si>
  <si>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</si>
  <si>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</si>
  <si>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</si>
  <si>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</si>
  <si>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</si>
  <si>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</si>
  <si>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</si>
  <si>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</si>
  <si>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</si>
  <si>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</si>
  <si>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</si>
  <si>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</si>
  <si>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</si>
  <si>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</si>
  <si>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</si>
  <si>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</si>
  <si>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</si>
  <si>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</si>
  <si>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</si>
  <si>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</si>
  <si>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</si>
  <si>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</si>
  <si>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</si>
  <si>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</si>
  <si>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</si>
  <si>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</si>
  <si>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</si>
  <si>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</si>
  <si>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</si>
  <si>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</si>
  <si>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</si>
  <si>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</si>
  <si>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</si>
  <si>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</si>
  <si>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</si>
  <si>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</si>
  <si>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</si>
  <si>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</si>
  <si>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</si>
  <si>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</si>
  <si>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</si>
  <si>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</si>
  <si>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</si>
  <si>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</si>
  <si>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</si>
  <si>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</si>
  <si>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</si>
  <si>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</si>
  <si>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</si>
  <si>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</si>
  <si>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</si>
  <si>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</si>
  <si>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</si>
  <si>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</si>
  <si>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</si>
  <si>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</si>
  <si>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</si>
  <si>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</si>
  <si>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</si>
  <si>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</si>
  <si>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</si>
  <si>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</si>
  <si>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</si>
  <si>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</si>
  <si>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</si>
  <si>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</si>
  <si>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</si>
  <si>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</si>
  <si>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</si>
  <si>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</si>
  <si>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</si>
  <si>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</si>
  <si>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</si>
  <si>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</si>
  <si>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</si>
  <si>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</si>
  <si>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</si>
  <si>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</si>
  <si>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</si>
  <si>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</si>
  <si>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</si>
  <si>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</si>
  <si>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</si>
  <si>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</si>
  <si>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</si>
  <si>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</si>
  <si>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</si>
  <si>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</si>
  <si>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</si>
  <si>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</si>
  <si>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</si>
  <si>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</si>
  <si>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</si>
  <si>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</si>
  <si>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</si>
  <si>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</si>
  <si>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</si>
  <si>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</si>
  <si>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</si>
  <si>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</si>
  <si>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</si>
  <si>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</si>
  <si>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</si>
  <si>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</si>
  <si>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</si>
  <si>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</si>
  <si>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</si>
  <si>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</si>
  <si>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</si>
  <si>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</si>
  <si>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</si>
  <si>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</si>
  <si>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</si>
  <si>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</si>
  <si>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</si>
  <si>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</si>
  <si>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</si>
  <si>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</si>
  <si>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</si>
  <si>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</si>
  <si>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</si>
  <si>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</si>
  <si>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</si>
  <si>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</si>
  <si>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</si>
  <si>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</si>
  <si>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</si>
  <si>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</si>
  <si>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</si>
  <si>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</si>
  <si>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</si>
  <si>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</si>
  <si>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</si>
  <si>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</si>
  <si>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</si>
  <si>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</si>
  <si>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</si>
  <si>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</si>
  <si>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</si>
  <si>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</si>
  <si>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</si>
  <si>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</si>
  <si>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</si>
  <si>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</si>
  <si>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</si>
  <si>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</si>
  <si>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</si>
  <si>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</si>
  <si>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</si>
  <si>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</si>
  <si>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</si>
  <si>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</si>
  <si>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</si>
  <si>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</si>
  <si>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</si>
  <si>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</si>
  <si>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</si>
  <si>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</si>
  <si>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</si>
  <si>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</si>
  <si>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</si>
  <si>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</si>
  <si>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</si>
  <si>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</si>
  <si>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</si>
  <si>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</si>
  <si>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</si>
  <si>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</si>
  <si>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</si>
  <si>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</si>
  <si>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</si>
  <si>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</si>
  <si>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</si>
  <si>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</si>
  <si>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</si>
  <si>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</si>
  <si>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</si>
  <si>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</si>
  <si>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</si>
  <si>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</si>
  <si>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</si>
  <si>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</si>
  <si>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</si>
  <si>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</si>
  <si>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</si>
  <si>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</si>
  <si>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</si>
  <si>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</si>
  <si>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</si>
  <si>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</si>
  <si>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</si>
  <si>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</si>
  <si>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</si>
  <si>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</si>
  <si>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</si>
  <si>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</si>
  <si>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</si>
  <si>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</si>
  <si>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</si>
  <si>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</si>
  <si>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</si>
  <si>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</si>
  <si>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</si>
  <si>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</si>
  <si>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</si>
  <si>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</si>
  <si>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</si>
  <si>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</si>
  <si>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</si>
  <si>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</si>
  <si>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</si>
  <si>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</si>
  <si>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</si>
  <si>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</si>
  <si>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</si>
  <si>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</si>
  <si>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</si>
  <si>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</si>
  <si>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</si>
  <si>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</si>
  <si>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</si>
  <si>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</si>
  <si>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</si>
  <si>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</si>
  <si>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</si>
  <si>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</si>
  <si>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</si>
  <si>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</si>
  <si>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</si>
  <si>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</si>
  <si>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</si>
  <si>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</si>
  <si>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</si>
  <si>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</si>
  <si>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</si>
  <si>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</si>
  <si>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</si>
  <si>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</si>
  <si>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</si>
  <si>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</si>
  <si>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</si>
  <si>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</si>
  <si>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</si>
  <si>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</si>
  <si>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</si>
  <si>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</si>
  <si>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</si>
  <si>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</si>
  <si>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</si>
  <si>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</si>
  <si>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</si>
  <si>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</si>
  <si>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</si>
  <si>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</si>
  <si>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</si>
  <si>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</si>
  <si>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</si>
  <si>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</si>
  <si>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</si>
  <si>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</si>
  <si>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</si>
  <si>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</si>
  <si>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</si>
  <si>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</si>
  <si>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</si>
  <si>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</si>
  <si>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</si>
  <si>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</si>
  <si>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</si>
  <si>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</si>
  <si>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</si>
  <si>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</si>
  <si>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</si>
  <si>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</si>
  <si>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</si>
  <si>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</si>
  <si>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</si>
  <si>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</si>
  <si>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</si>
  <si>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</si>
  <si>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</si>
  <si>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</si>
  <si>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</si>
  <si>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</si>
  <si>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</si>
  <si>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</si>
  <si>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</si>
  <si>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</si>
  <si>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</si>
  <si>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</si>
  <si>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</si>
  <si>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</si>
  <si>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</si>
  <si>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</si>
  <si>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</si>
  <si>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</si>
  <si>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</si>
  <si>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</si>
  <si>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</si>
  <si>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</si>
  <si>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</si>
  <si>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</si>
  <si>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</si>
  <si>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</si>
  <si>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</si>
  <si>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</si>
  <si>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</si>
  <si>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</si>
  <si>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</si>
  <si>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</si>
  <si>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</si>
  <si>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</si>
  <si>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</si>
  <si>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</si>
  <si>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</si>
  <si>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</si>
  <si>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</si>
  <si>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</si>
  <si>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</si>
  <si>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</si>
  <si>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</si>
  <si>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</si>
  <si>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</si>
  <si>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</si>
  <si>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</si>
  <si>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</si>
  <si>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</si>
  <si>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</si>
  <si>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</si>
  <si>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</si>
  <si>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</si>
  <si>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</si>
  <si>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</si>
  <si>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</si>
  <si>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</si>
  <si>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</si>
  <si>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</si>
  <si>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</si>
  <si>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</si>
  <si>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</si>
  <si>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</si>
  <si>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</si>
  <si>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</si>
  <si>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</si>
  <si>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</si>
  <si>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</si>
  <si>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</si>
  <si>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</si>
  <si>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</si>
  <si>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</si>
  <si>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</si>
  <si>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</si>
  <si>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</si>
  <si>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</si>
  <si>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</si>
  <si>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</si>
  <si>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</si>
  <si>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</si>
  <si>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</si>
  <si>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</si>
  <si>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</si>
  <si>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</si>
  <si>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</si>
  <si>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</si>
  <si>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</si>
  <si>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</si>
  <si>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</si>
  <si>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</si>
  <si>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</si>
  <si>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</si>
  <si>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</si>
  <si>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</si>
  <si>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</si>
  <si>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</si>
  <si>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</si>
  <si>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</si>
  <si>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</si>
  <si>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</si>
  <si>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</si>
  <si>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</si>
  <si>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</si>
  <si>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</si>
  <si>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</si>
  <si>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</si>
  <si>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</si>
  <si>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</si>
  <si>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</si>
  <si>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</si>
  <si>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</si>
  <si>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</si>
  <si>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</si>
  <si>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</si>
  <si>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</si>
  <si>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</si>
  <si>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</si>
  <si>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</si>
  <si>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</si>
  <si>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</si>
  <si>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</si>
  <si>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</si>
  <si>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</si>
  <si>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</si>
  <si>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</si>
  <si>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</si>
  <si>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</si>
  <si>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</si>
  <si>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</si>
  <si>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</si>
  <si>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</si>
  <si>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</si>
  <si>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</si>
  <si>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</si>
  <si>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</si>
  <si>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</si>
  <si>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</si>
  <si>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</si>
  <si>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</si>
  <si>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</si>
  <si>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</si>
  <si>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</si>
  <si>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</si>
  <si>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</si>
  <si>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</si>
  <si>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</si>
  <si>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</si>
  <si>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</si>
  <si>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</si>
  <si>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</si>
  <si>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</si>
  <si>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</si>
  <si>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</si>
  <si>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</si>
  <si>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</si>
  <si>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</si>
  <si>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</si>
  <si>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</si>
  <si>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</si>
  <si>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</si>
  <si>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</si>
  <si>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</si>
  <si>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</si>
  <si>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</si>
  <si>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</si>
  <si>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</si>
  <si>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</si>
  <si>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</si>
  <si>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</si>
  <si>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</si>
  <si>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</si>
  <si>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</si>
  <si>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</si>
  <si>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</si>
  <si>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</si>
  <si>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</si>
  <si>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</si>
  <si>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</si>
  <si>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</si>
  <si>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</si>
  <si>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</si>
  <si>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</si>
  <si>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</si>
  <si>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</si>
  <si>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</si>
  <si>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</si>
  <si>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</si>
  <si>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</si>
  <si>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</si>
  <si>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</si>
  <si>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</si>
  <si>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</si>
  <si>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</si>
  <si>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</si>
  <si>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</si>
  <si>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</si>
  <si>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</si>
  <si>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</si>
  <si>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</si>
  <si>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</si>
  <si>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</si>
  <si>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</si>
  <si>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</si>
  <si>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</si>
  <si>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</si>
  <si>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</si>
  <si>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</si>
  <si>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</si>
  <si>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</si>
  <si>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</si>
  <si>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</si>
  <si>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</si>
  <si>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</si>
  <si>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</si>
  <si>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</si>
  <si>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</si>
  <si>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</si>
  <si>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</si>
  <si>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</si>
  <si>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</si>
  <si>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</si>
  <si>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</si>
  <si>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</si>
  <si>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</si>
  <si>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</si>
  <si>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</si>
  <si>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</si>
  <si>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</si>
  <si>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</si>
  <si>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</si>
  <si>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</si>
  <si>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</si>
  <si>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</si>
  <si>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</si>
  <si>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</si>
  <si>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</si>
  <si>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</si>
  <si>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</si>
  <si>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</si>
  <si>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</si>
  <si>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</si>
  <si>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</si>
  <si>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</si>
  <si>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</si>
  <si>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</si>
  <si>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</si>
  <si>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</si>
  <si>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</si>
  <si>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</si>
  <si>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</si>
  <si>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</si>
  <si>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</si>
  <si>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</si>
  <si>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</si>
  <si>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</si>
  <si>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</si>
  <si>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</si>
  <si>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</si>
  <si>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</si>
  <si>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</si>
  <si>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</si>
  <si>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</si>
  <si>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</si>
  <si>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</si>
  <si>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</si>
  <si>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</si>
  <si>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</si>
  <si>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</si>
  <si>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</si>
  <si>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</si>
  <si>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</si>
  <si>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</si>
  <si>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</si>
  <si>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</si>
  <si>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</si>
  <si>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</si>
  <si>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</si>
  <si>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</si>
  <si>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</si>
  <si>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</si>
  <si>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</si>
  <si>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</si>
  <si>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</si>
  <si>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</si>
  <si>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</si>
  <si>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</si>
  <si>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</si>
  <si>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</si>
  <si>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</si>
  <si>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</si>
  <si>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</si>
  <si>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</si>
  <si>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</si>
  <si>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</si>
  <si>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</si>
  <si>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</si>
  <si>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</si>
  <si>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</si>
  <si>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</si>
  <si>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</si>
  <si>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</si>
  <si>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</si>
  <si>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</si>
  <si>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</si>
  <si>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</si>
  <si>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</si>
  <si>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</si>
  <si>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</si>
  <si>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</si>
  <si>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</si>
  <si>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</si>
  <si>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</si>
  <si>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</si>
  <si>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</si>
  <si>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</si>
  <si>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</si>
  <si>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</si>
  <si>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</si>
  <si>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</si>
  <si>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</si>
  <si>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</si>
  <si>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</si>
  <si>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</si>
  <si>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</si>
  <si>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</si>
  <si>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</si>
  <si>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</si>
  <si>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</si>
  <si>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</si>
  <si>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</si>
  <si>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</si>
  <si>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</si>
  <si>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</si>
  <si>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</si>
  <si>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</si>
  <si>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</si>
  <si>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</si>
  <si>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</si>
  <si>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</si>
  <si>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</si>
  <si>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</si>
  <si>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</si>
  <si>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</si>
  <si>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</si>
  <si>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</si>
  <si>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</si>
  <si>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</si>
  <si>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</si>
  <si>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</si>
  <si>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</si>
  <si>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</si>
  <si>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</si>
  <si>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</si>
  <si>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</si>
  <si>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</si>
  <si>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</si>
  <si>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</si>
  <si>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</si>
  <si>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</si>
  <si>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</si>
  <si>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</si>
  <si>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</si>
  <si>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</si>
  <si>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</si>
  <si>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</si>
  <si>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</si>
  <si>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</si>
  <si>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</si>
  <si>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</si>
  <si>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</si>
  <si>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</si>
  <si>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</si>
  <si>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</si>
  <si>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</si>
  <si>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</si>
  <si>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</si>
  <si>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</si>
  <si>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</si>
  <si>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</si>
  <si>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</si>
  <si>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</si>
  <si>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</si>
  <si>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</si>
  <si>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</si>
  <si>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</si>
  <si>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</si>
  <si>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</si>
  <si>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</si>
  <si>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</si>
  <si>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</si>
  <si>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</si>
  <si>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</si>
  <si>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</si>
  <si>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</si>
  <si>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</si>
  <si>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</si>
  <si>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</si>
  <si>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</si>
  <si>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</si>
  <si>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</si>
  <si>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</si>
  <si>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</si>
  <si>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</si>
  <si>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</si>
  <si>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</si>
  <si>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</si>
  <si>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</si>
  <si>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</si>
  <si>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</si>
  <si>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</si>
  <si>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</si>
  <si>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</si>
  <si>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</si>
  <si>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</si>
  <si>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</si>
  <si>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</si>
  <si>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</si>
  <si>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</si>
  <si>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</si>
  <si>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</si>
  <si>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</si>
  <si>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</si>
  <si>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</si>
  <si>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</si>
  <si>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</si>
  <si>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</si>
  <si>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</si>
  <si>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</si>
  <si>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</si>
  <si>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</si>
  <si>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</si>
  <si>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</si>
  <si>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</si>
  <si>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</si>
  <si>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</si>
  <si>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</si>
  <si>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</si>
  <si>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</si>
  <si>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</si>
  <si>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</si>
  <si>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</si>
  <si>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</si>
  <si>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</si>
  <si>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</si>
  <si>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</si>
  <si>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</si>
  <si>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</si>
  <si>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</si>
  <si>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</si>
  <si>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</si>
  <si>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</si>
  <si>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</si>
  <si>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</si>
  <si>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</si>
  <si>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</si>
  <si>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</si>
  <si>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</si>
  <si>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</si>
  <si>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</si>
  <si>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</si>
  <si>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</si>
  <si>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</si>
  <si>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</si>
  <si>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</si>
  <si>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</si>
  <si>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</si>
  <si>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</si>
  <si>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</si>
  <si>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</si>
  <si>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</si>
  <si>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</si>
  <si>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</si>
  <si>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</si>
  <si>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</si>
  <si>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</si>
  <si>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</si>
  <si>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</si>
  <si>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</si>
  <si>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</si>
  <si>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</si>
  <si>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</si>
  <si>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</si>
  <si>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</si>
  <si>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</si>
  <si>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</si>
  <si>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</si>
  <si>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</si>
  <si>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</si>
  <si>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</si>
  <si>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</si>
  <si>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</si>
  <si>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</si>
  <si>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</si>
  <si>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</si>
  <si>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</si>
  <si>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</si>
  <si>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</si>
  <si>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</si>
  <si>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</si>
  <si>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</si>
  <si>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</si>
  <si>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</si>
  <si>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</si>
  <si>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</si>
  <si>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</si>
  <si>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</si>
  <si>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</si>
  <si>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</si>
  <si>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</si>
  <si>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</si>
  <si>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</si>
  <si>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</si>
  <si>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</si>
  <si>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</si>
  <si>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</si>
  <si>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</si>
  <si>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</si>
  <si>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</si>
  <si>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</si>
  <si>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</si>
  <si>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</si>
  <si>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</si>
  <si>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</si>
  <si>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</si>
  <si>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</si>
  <si>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</si>
  <si>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</si>
  <si>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</si>
  <si>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</si>
  <si>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</si>
  <si>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</si>
  <si>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</si>
  <si>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</si>
  <si>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</si>
  <si>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</si>
  <si>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</si>
  <si>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</si>
  <si>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</si>
  <si>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</si>
  <si>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</si>
  <si>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</si>
  <si>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</si>
  <si>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</si>
  <si>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</si>
  <si>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</si>
  <si>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</si>
  <si>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</si>
  <si>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</si>
  <si>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</si>
  <si>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</si>
  <si>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</si>
  <si>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</si>
  <si>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</si>
  <si>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</si>
  <si>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</si>
  <si>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</si>
  <si>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</si>
  <si>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</si>
  <si>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</si>
  <si>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</si>
  <si>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</si>
  <si>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</si>
  <si>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</si>
  <si>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</si>
  <si>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</si>
  <si>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</si>
  <si>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</si>
  <si>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</si>
  <si>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</si>
  <si>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</si>
  <si>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</si>
  <si>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</si>
  <si>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</si>
  <si>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</si>
  <si>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</si>
  <si>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</si>
  <si>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</si>
  <si>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</si>
  <si>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</si>
  <si>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</si>
  <si>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</si>
  <si>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</si>
  <si>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</si>
  <si>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</si>
  <si>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</si>
  <si>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</si>
  <si>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</si>
  <si>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</si>
  <si>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</si>
  <si>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</si>
  <si>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</si>
  <si>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</si>
  <si>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</si>
  <si>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</si>
  <si>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</si>
  <si>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</si>
  <si>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</si>
  <si>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</si>
  <si>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</si>
  <si>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</si>
  <si>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</si>
  <si>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</si>
  <si>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</si>
  <si>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</si>
  <si>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</si>
  <si>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</si>
  <si>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</si>
  <si>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</si>
  <si>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</si>
  <si>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</si>
  <si>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</si>
  <si>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</si>
  <si>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</si>
  <si>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</si>
  <si>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</si>
  <si>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</si>
  <si>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</si>
  <si>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</si>
  <si>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</si>
  <si>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</si>
  <si>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</si>
  <si>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</si>
  <si>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</si>
  <si>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</si>
  <si>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</si>
  <si>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</si>
  <si>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</si>
  <si>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</si>
  <si>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</si>
  <si>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</si>
  <si>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</si>
  <si>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</si>
  <si>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</si>
  <si>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</si>
  <si>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</si>
  <si>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</si>
  <si>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</si>
  <si>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</si>
  <si>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</si>
  <si>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</si>
  <si>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</si>
  <si>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</si>
  <si>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</si>
  <si>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</si>
  <si>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</si>
  <si>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</si>
  <si>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</si>
  <si>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</si>
  <si>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</si>
  <si>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</si>
  <si>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</si>
  <si>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</si>
  <si>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</si>
  <si>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</si>
  <si>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</si>
  <si>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</si>
  <si>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</si>
  <si>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</si>
  <si>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</si>
  <si>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</si>
  <si>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</si>
  <si>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</si>
  <si>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</si>
  <si>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</si>
  <si>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</si>
  <si>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</si>
  <si>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</si>
  <si>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</si>
  <si>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</si>
  <si>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</si>
  <si>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</si>
  <si>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</si>
  <si>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</si>
  <si>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</si>
  <si>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</si>
  <si>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</si>
  <si>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</si>
  <si>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</si>
  <si>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</si>
  <si>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</si>
  <si>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</si>
  <si>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</si>
  <si>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</si>
  <si>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</si>
  <si>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</si>
  <si>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</si>
  <si>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</si>
  <si>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</si>
  <si>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</si>
  <si>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</si>
  <si>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</si>
  <si>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</si>
  <si>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</si>
  <si>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</si>
  <si>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</si>
  <si>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</si>
  <si>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</si>
  <si>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</si>
  <si>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</si>
  <si>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</si>
  <si>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</si>
  <si>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</si>
  <si>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</si>
  <si>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</si>
  <si>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</si>
  <si>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</si>
  <si>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</si>
  <si>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</si>
  <si>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</si>
  <si>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</si>
  <si>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</si>
  <si>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</si>
  <si>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</si>
  <si>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</si>
  <si>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</si>
  <si>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</si>
  <si>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</si>
  <si>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</si>
  <si>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</si>
  <si>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</si>
  <si>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</si>
  <si>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</si>
  <si>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</si>
  <si>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</si>
  <si>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</si>
  <si>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</si>
  <si>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</si>
  <si>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</si>
  <si>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</si>
  <si>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</si>
  <si>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</si>
  <si>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</si>
  <si>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</si>
  <si>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</si>
  <si>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</si>
  <si>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</si>
  <si>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</si>
  <si>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</si>
  <si>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</si>
  <si>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</si>
  <si>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</si>
  <si>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</si>
  <si>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</si>
  <si>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</si>
  <si>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</si>
  <si>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</si>
  <si>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</si>
  <si>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</si>
  <si>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</si>
  <si>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</si>
  <si>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</si>
  <si>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</si>
  <si>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</si>
  <si>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</si>
  <si>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</si>
  <si>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</si>
  <si>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</si>
  <si>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</si>
  <si>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</si>
  <si>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</si>
  <si>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</si>
  <si>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</si>
  <si>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</si>
  <si>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</si>
  <si>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</si>
  <si>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</si>
  <si>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</si>
  <si>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</si>
  <si>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</si>
  <si>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</si>
  <si>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</si>
  <si>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</si>
  <si>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</si>
  <si>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</si>
  <si>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</si>
  <si>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</si>
  <si>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</si>
  <si>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</si>
  <si>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</si>
  <si>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</si>
  <si>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</si>
  <si>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</si>
  <si>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</si>
  <si>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</si>
  <si>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</si>
  <si>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</si>
  <si>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</si>
  <si>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</si>
  <si>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</si>
  <si>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</si>
  <si>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</si>
  <si>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</si>
  <si>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</si>
  <si>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</si>
  <si>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</si>
  <si>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</si>
  <si>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</si>
  <si>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</si>
  <si>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</si>
  <si>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</si>
  <si>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</si>
  <si>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</si>
  <si>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</si>
  <si>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</si>
  <si>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</si>
  <si>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</si>
  <si>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</si>
  <si>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</si>
  <si>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</si>
  <si>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</si>
  <si>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</si>
  <si>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</si>
  <si>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</si>
  <si>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</si>
  <si>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</si>
  <si>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</si>
  <si>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</si>
  <si>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</si>
  <si>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</si>
  <si>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</si>
  <si>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</si>
  <si>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</si>
  <si>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</si>
  <si>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</si>
  <si>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</si>
  <si>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</si>
  <si>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</si>
  <si>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</si>
  <si>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</si>
  <si>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</si>
  <si>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</si>
  <si>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</si>
  <si>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</si>
  <si>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</si>
  <si>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</si>
  <si>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</si>
  <si>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</si>
  <si>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</si>
  <si>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</si>
  <si>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</si>
  <si>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</si>
  <si>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</si>
  <si>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</si>
  <si>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</si>
  <si>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</si>
  <si>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</si>
  <si>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</si>
  <si>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</si>
  <si>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</si>
  <si>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</si>
  <si>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</si>
  <si>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</si>
  <si>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</si>
  <si>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</si>
  <si>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</si>
  <si>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</si>
  <si>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</si>
  <si>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</si>
  <si>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</si>
  <si>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</si>
  <si>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</si>
  <si>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</si>
  <si>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</si>
  <si>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</si>
  <si>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</si>
  <si>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</si>
  <si>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</si>
  <si>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</si>
  <si>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</si>
  <si>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</si>
  <si>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</si>
  <si>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</si>
  <si>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</si>
  <si>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</si>
  <si>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</si>
  <si>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</si>
  <si>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</si>
  <si>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</si>
  <si>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</si>
  <si>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</si>
  <si>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</si>
  <si>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</si>
  <si>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</si>
  <si>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</si>
  <si>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</si>
  <si>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</si>
  <si>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</si>
  <si>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</si>
  <si>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</si>
  <si>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</si>
  <si>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</si>
  <si>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</si>
  <si>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</si>
  <si>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</si>
  <si>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</si>
  <si>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</si>
  <si>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</si>
  <si>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</si>
  <si>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</si>
  <si>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</si>
  <si>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</si>
  <si>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</si>
  <si>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</si>
  <si>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</si>
  <si>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</si>
  <si>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</si>
  <si>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</si>
  <si>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</si>
  <si>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</si>
  <si>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</si>
  <si>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</si>
  <si>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</si>
  <si>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</si>
  <si>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</si>
  <si>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</si>
  <si>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</si>
  <si>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</si>
  <si>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</si>
  <si>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</si>
  <si>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</si>
  <si>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</si>
  <si>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</si>
  <si>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</si>
  <si>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</si>
  <si>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</si>
  <si>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</si>
  <si>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</si>
  <si>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</si>
  <si>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</si>
  <si>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</si>
  <si>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</si>
  <si>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</si>
  <si>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</si>
  <si>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</si>
  <si>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</si>
  <si>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</si>
  <si>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</si>
  <si>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</si>
  <si>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</si>
  <si>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</si>
  <si>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</si>
  <si>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</si>
  <si>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</si>
  <si>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</si>
  <si>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</si>
  <si>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</si>
  <si>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</si>
  <si>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</si>
  <si>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</si>
  <si>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</si>
  <si>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</si>
  <si>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</si>
  <si>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</si>
  <si>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</si>
  <si>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</si>
  <si>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</si>
  <si>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</si>
  <si>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</si>
  <si>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</si>
  <si>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</si>
  <si>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</si>
  <si>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</si>
  <si>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</si>
  <si>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</si>
  <si>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</si>
  <si>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</si>
  <si>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</si>
  <si>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</si>
  <si>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</si>
  <si>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</si>
  <si>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</si>
  <si>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</si>
  <si>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</si>
  <si>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</si>
  <si>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</si>
  <si>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</si>
  <si>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</si>
  <si>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</si>
  <si>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</si>
  <si>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</si>
  <si>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</si>
  <si>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</si>
  <si>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</si>
  <si>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</si>
  <si>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</si>
  <si>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</si>
  <si>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</si>
  <si>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</si>
  <si>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</si>
  <si>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</si>
  <si>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</si>
  <si>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</si>
  <si>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</si>
  <si>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</si>
  <si>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</si>
  <si>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</si>
  <si>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</si>
  <si>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</si>
  <si>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</si>
  <si>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</si>
  <si>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</si>
  <si>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</si>
  <si>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</si>
  <si>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</si>
  <si>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</si>
  <si>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</si>
  <si>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</si>
  <si>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</si>
  <si>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</si>
  <si>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</si>
  <si>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</si>
  <si>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</si>
  <si>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</si>
  <si>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</si>
  <si>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</si>
  <si>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</si>
  <si>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</si>
  <si>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</si>
  <si>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</si>
  <si>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</si>
  <si>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</si>
  <si>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</si>
  <si>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</si>
  <si>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</si>
  <si>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</si>
  <si>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</si>
  <si>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</si>
  <si>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</si>
  <si>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</si>
  <si>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</si>
  <si>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</si>
  <si>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</si>
  <si>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</si>
  <si>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</si>
  <si>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</si>
  <si>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</si>
  <si>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</si>
  <si>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</si>
  <si>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</si>
  <si>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</si>
  <si>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</si>
  <si>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</si>
  <si>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</si>
  <si>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</si>
  <si>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</si>
  <si>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</si>
  <si>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</si>
  <si>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</si>
  <si>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</si>
  <si>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</si>
  <si>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</si>
  <si>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</si>
  <si>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</si>
  <si>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</si>
  <si>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</si>
  <si>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</si>
  <si>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</si>
  <si>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</si>
  <si>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</si>
  <si>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</si>
  <si>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</si>
  <si>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</si>
  <si>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</si>
  <si>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</si>
  <si>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</si>
  <si>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</si>
  <si>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</si>
  <si>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</si>
  <si>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</si>
  <si>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</si>
  <si>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</si>
  <si>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</si>
  <si>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</si>
  <si>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</si>
  <si>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</si>
  <si>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</si>
  <si>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</si>
  <si>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</si>
  <si>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</si>
  <si>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</si>
  <si>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</si>
  <si>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</si>
  <si>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</si>
  <si>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</si>
  <si>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</si>
  <si>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</si>
  <si>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</si>
  <si>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</si>
  <si>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</si>
  <si>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</si>
  <si>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</si>
  <si>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</si>
  <si>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</si>
  <si>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</si>
  <si>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</si>
  <si>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</si>
  <si>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</si>
  <si>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</si>
  <si>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</si>
  <si>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</si>
  <si>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</si>
  <si>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</si>
  <si>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</si>
  <si>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</si>
  <si>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</si>
  <si>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</si>
  <si>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</si>
  <si>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</si>
  <si>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</si>
  <si>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</si>
  <si>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</si>
  <si>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</si>
  <si>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</si>
  <si>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</si>
  <si>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</si>
  <si>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</si>
  <si>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</si>
  <si>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</si>
  <si>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</si>
  <si>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</si>
  <si>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</si>
  <si>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</si>
  <si>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</si>
  <si>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</si>
  <si>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</si>
  <si>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</si>
  <si>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</si>
  <si>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</si>
  <si>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</si>
  <si>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</si>
  <si>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</si>
  <si>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</si>
  <si>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</si>
  <si>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</si>
  <si>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</si>
  <si>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</si>
  <si>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</si>
  <si>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</si>
  <si>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</si>
  <si>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</si>
  <si>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</si>
  <si>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</si>
  <si>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</si>
  <si>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</si>
  <si>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</si>
  <si>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</si>
  <si>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</si>
  <si>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</si>
  <si>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</si>
  <si>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</si>
  <si>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</si>
  <si>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</si>
  <si>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</si>
  <si>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</si>
  <si>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</si>
  <si>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</si>
  <si>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</si>
  <si>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</si>
  <si>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</si>
  <si>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</si>
  <si>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</si>
  <si>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</si>
  <si>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</si>
  <si>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</si>
  <si>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</si>
  <si>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</si>
  <si>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</si>
  <si>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</si>
  <si>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</si>
  <si>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</si>
  <si>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</si>
  <si>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</si>
  <si>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</si>
  <si>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</si>
  <si>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</si>
  <si>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</si>
  <si>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</si>
  <si>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</si>
  <si>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</si>
  <si>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</si>
  <si>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</si>
  <si>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</si>
  <si>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</si>
  <si>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</si>
  <si>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</si>
  <si>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</si>
  <si>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</si>
  <si>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</si>
  <si>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</si>
  <si>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</si>
  <si>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</si>
  <si>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</si>
  <si>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</si>
  <si>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</si>
  <si>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</si>
  <si>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</si>
  <si>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</si>
  <si>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</si>
  <si>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</si>
  <si>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</si>
  <si>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</si>
  <si>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</si>
  <si>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</si>
  <si>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</si>
  <si>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</si>
  <si>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</si>
  <si>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</si>
  <si>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</si>
  <si>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</si>
  <si>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</si>
  <si>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</si>
  <si>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</si>
  <si>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</si>
  <si>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</si>
  <si>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</si>
  <si>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</si>
  <si>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</si>
  <si>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</si>
  <si>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</si>
  <si>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</si>
  <si>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</si>
  <si>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</si>
  <si>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</si>
  <si>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</si>
  <si>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</si>
  <si>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</si>
  <si>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</si>
  <si>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</si>
  <si>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</si>
  <si>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</si>
  <si>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</si>
  <si>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</si>
  <si>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</si>
  <si>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</si>
  <si>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</si>
  <si>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</si>
  <si>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</si>
  <si>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</si>
  <si>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</si>
  <si>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</si>
  <si>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</si>
  <si>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</si>
  <si>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</si>
  <si>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</si>
  <si>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</si>
  <si>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</si>
  <si>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</si>
  <si>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</si>
  <si>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</si>
  <si>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</si>
  <si>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</si>
  <si>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</si>
  <si>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</si>
  <si>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</si>
  <si>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</si>
  <si>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</si>
  <si>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</si>
  <si>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</si>
  <si>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</si>
  <si>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</si>
  <si>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</si>
  <si>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</si>
  <si>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</si>
  <si>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</si>
  <si>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</si>
  <si>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</si>
  <si>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</si>
  <si>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</si>
  <si>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</si>
  <si>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</si>
  <si>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</si>
  <si>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</si>
  <si>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</si>
  <si>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</si>
  <si>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</si>
  <si>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</si>
  <si>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</si>
  <si>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</si>
  <si>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</si>
  <si>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</si>
  <si>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</si>
  <si>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</si>
  <si>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</si>
  <si>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</si>
  <si>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</si>
  <si>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</si>
  <si>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</si>
  <si>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</si>
  <si>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</si>
  <si>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</si>
  <si>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</si>
  <si>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</si>
  <si>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</si>
  <si>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</si>
  <si>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</si>
  <si>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</si>
  <si>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</si>
  <si>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</si>
  <si>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</si>
  <si>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</si>
  <si>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</si>
  <si>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</si>
  <si>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</si>
  <si>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</si>
  <si>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</si>
  <si>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</si>
  <si>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</si>
  <si>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</si>
  <si>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</si>
  <si>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</si>
  <si>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</si>
  <si>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</si>
  <si>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</si>
  <si>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</si>
  <si>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</si>
  <si>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</si>
  <si>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</si>
  <si>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</si>
  <si>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</si>
  <si>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</si>
  <si>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</si>
  <si>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</si>
  <si>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</si>
  <si>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</si>
  <si>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</si>
  <si>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</si>
  <si>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</si>
  <si>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</si>
  <si>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</si>
  <si>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</si>
  <si>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</si>
  <si>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</si>
  <si>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</si>
  <si>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</si>
  <si>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</si>
  <si>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</si>
  <si>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</si>
  <si>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</si>
  <si>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</si>
  <si>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</si>
  <si>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</si>
  <si>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</si>
  <si>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</si>
  <si>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</si>
  <si>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</si>
  <si>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</si>
  <si>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</si>
  <si>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</si>
  <si>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</si>
  <si>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</si>
  <si>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</si>
  <si>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</si>
  <si>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</si>
  <si>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</si>
  <si>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</si>
  <si>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</si>
  <si>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</si>
  <si>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</si>
  <si>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</si>
  <si>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</si>
  <si>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</si>
  <si>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</si>
  <si>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</si>
  <si>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</si>
  <si>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</si>
  <si>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</si>
  <si>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</si>
  <si>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</si>
  <si>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</si>
  <si>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</si>
  <si>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</si>
  <si>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</si>
  <si>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</si>
  <si>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</si>
  <si>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</si>
  <si>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</si>
  <si>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</si>
  <si>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</si>
  <si>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</si>
  <si>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</si>
  <si>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</si>
  <si>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</si>
  <si>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</si>
  <si>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</si>
  <si>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</si>
  <si>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</si>
  <si>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</si>
  <si>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</si>
  <si>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</si>
  <si>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</si>
  <si>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</si>
  <si>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</si>
  <si>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</si>
  <si>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</si>
  <si>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</si>
  <si>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</si>
  <si>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</si>
  <si>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</si>
  <si>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</si>
  <si>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</si>
  <si>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</si>
  <si>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</si>
  <si>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</si>
  <si>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</si>
  <si>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</si>
  <si>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</si>
  <si>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</si>
  <si>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</si>
  <si>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</si>
  <si>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</si>
  <si>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</si>
  <si>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</si>
  <si>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</si>
  <si>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</si>
  <si>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</si>
  <si>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</si>
  <si>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</si>
  <si>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</si>
  <si>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</si>
  <si>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</si>
  <si>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</si>
  <si>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</si>
  <si>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</si>
  <si>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</si>
  <si>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</si>
  <si>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</si>
  <si>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</si>
  <si>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</si>
  <si>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</si>
  <si>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</si>
  <si>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</si>
  <si>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</si>
  <si>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</si>
  <si>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</si>
  <si>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</si>
  <si>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</si>
  <si>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</si>
  <si>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</si>
  <si>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</si>
  <si>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</si>
  <si>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</si>
  <si>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</si>
  <si>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</si>
  <si>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</si>
  <si>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</si>
  <si>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</si>
  <si>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</si>
  <si>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</si>
  <si>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</si>
  <si>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</si>
  <si>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</si>
  <si>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</si>
  <si>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</si>
  <si>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</si>
  <si>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</si>
  <si>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</si>
  <si>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</si>
  <si>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</si>
  <si>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</si>
  <si>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</si>
  <si>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</si>
  <si>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</si>
  <si>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</si>
  <si>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</si>
  <si>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</si>
  <si>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</si>
  <si>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</si>
  <si>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</si>
  <si>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</si>
  <si>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</si>
  <si>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</si>
  <si>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</si>
  <si>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</si>
  <si>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</si>
  <si>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</si>
  <si>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</si>
  <si>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</si>
  <si>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</si>
  <si>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</si>
  <si>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</si>
  <si>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</si>
  <si>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</si>
  <si>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</si>
  <si>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</si>
  <si>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</si>
  <si>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</si>
  <si>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</si>
  <si>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</si>
  <si>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</si>
  <si>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</si>
  <si>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</si>
  <si>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</si>
  <si>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</si>
  <si>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</si>
  <si>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</si>
  <si>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</si>
  <si>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</si>
  <si>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</si>
  <si>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</si>
  <si>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</si>
  <si>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</si>
  <si>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</si>
  <si>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</si>
  <si>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</si>
  <si>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</si>
  <si>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</si>
  <si>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</si>
  <si>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</si>
  <si>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</si>
  <si>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</si>
  <si>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</si>
  <si>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</si>
  <si>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</si>
  <si>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</si>
  <si>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</si>
  <si>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</si>
  <si>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</si>
  <si>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</si>
  <si>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</si>
  <si>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</si>
  <si>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</si>
  <si>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</si>
  <si>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</si>
  <si>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</si>
  <si>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</si>
  <si>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</si>
  <si>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</si>
  <si>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</si>
  <si>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</si>
  <si>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</si>
  <si>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</si>
  <si>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</si>
  <si>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</si>
  <si>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</si>
  <si>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</si>
  <si>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</si>
  <si>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</si>
  <si>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</si>
  <si>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</si>
  <si>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</si>
  <si>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</si>
  <si>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</si>
  <si>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</si>
  <si>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</si>
  <si>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</si>
  <si>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</si>
  <si>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</si>
  <si>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</si>
  <si>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</si>
  <si>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</si>
  <si>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</si>
  <si>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</si>
  <si>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</si>
  <si>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</si>
  <si>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</si>
  <si>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</si>
  <si>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</si>
  <si>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</si>
  <si>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</si>
  <si>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</si>
  <si>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</si>
  <si>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</si>
  <si>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</si>
  <si>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</si>
  <si>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</si>
  <si>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</si>
  <si>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</si>
  <si>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</si>
  <si>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</si>
  <si>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</si>
  <si>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</si>
  <si>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</si>
  <si>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</si>
  <si>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</si>
  <si>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</si>
  <si>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</si>
  <si>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</si>
  <si>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</si>
  <si>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</si>
  <si>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</si>
  <si>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</si>
  <si>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</si>
  <si>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</si>
  <si>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</si>
  <si>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</si>
  <si>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</si>
  <si>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</si>
  <si>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</si>
  <si>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</si>
  <si>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</si>
  <si>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</si>
  <si>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</si>
  <si>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</si>
  <si>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</si>
  <si>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</si>
  <si>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</si>
  <si>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</si>
  <si>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</si>
  <si>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</si>
  <si>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</si>
  <si>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</si>
  <si>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</si>
  <si>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</si>
  <si>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</si>
  <si>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</si>
  <si>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</si>
  <si>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</si>
  <si>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</si>
  <si>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</si>
  <si>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</si>
  <si>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</si>
  <si>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</si>
  <si>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</si>
  <si>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</si>
  <si>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</si>
  <si>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</si>
  <si>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</si>
  <si>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</si>
  <si>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</si>
  <si>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</si>
  <si>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</si>
  <si>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</si>
  <si>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</si>
  <si>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</si>
  <si>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</si>
  <si>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</si>
  <si>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</si>
  <si>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</si>
  <si>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</si>
  <si>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</si>
  <si>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</si>
  <si>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</si>
  <si>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</si>
  <si>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</si>
  <si>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</si>
  <si>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</si>
  <si>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</si>
  <si>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</si>
  <si>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</si>
  <si>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</si>
  <si>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</si>
  <si>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</si>
  <si>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</si>
  <si>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</si>
  <si>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</si>
  <si>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</si>
  <si>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</si>
  <si>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</si>
  <si>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</si>
  <si>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</si>
  <si>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</si>
  <si>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</si>
  <si>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</si>
  <si>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</si>
  <si>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</si>
  <si>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</si>
  <si>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</si>
  <si>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</si>
  <si>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</si>
  <si>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</si>
  <si>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</si>
  <si>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</si>
  <si>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</si>
  <si>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</si>
  <si>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</si>
  <si>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</si>
  <si>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</si>
  <si>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</si>
  <si>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</si>
  <si>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</si>
  <si>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</si>
  <si>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</si>
  <si>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</si>
  <si>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</si>
  <si>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</si>
  <si>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</si>
  <si>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</si>
  <si>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</si>
  <si>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</si>
  <si>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</si>
  <si>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</si>
  <si>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</si>
  <si>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</si>
  <si>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</si>
  <si>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</si>
  <si>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</si>
  <si>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</si>
  <si>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</si>
  <si>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</si>
  <si>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</si>
  <si>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</si>
  <si>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</si>
  <si>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</si>
  <si>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</si>
  <si>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</si>
  <si>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</si>
  <si>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</si>
  <si>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</si>
  <si>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</si>
  <si>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</si>
  <si>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</si>
  <si>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</si>
  <si>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</si>
  <si>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</si>
  <si>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</si>
  <si>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</si>
  <si>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</si>
  <si>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</si>
  <si>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</si>
  <si>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</si>
  <si>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</si>
  <si>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</si>
  <si>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</si>
  <si>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</si>
  <si>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</si>
  <si>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</si>
  <si>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</si>
  <si>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</si>
  <si>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</si>
  <si>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</si>
  <si>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</si>
  <si>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</si>
  <si>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</si>
  <si>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</si>
  <si>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</si>
  <si>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</si>
  <si>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</si>
  <si>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</si>
  <si>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</si>
  <si>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</si>
  <si>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</si>
  <si>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</si>
  <si>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</si>
  <si>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</si>
  <si>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</si>
  <si>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</si>
  <si>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</si>
  <si>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</si>
  <si>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</si>
  <si>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</si>
  <si>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</si>
  <si>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</si>
  <si>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</si>
  <si>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</si>
  <si>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</si>
  <si>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</si>
  <si>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</si>
  <si>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</si>
  <si>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</si>
  <si>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</si>
  <si>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</si>
  <si>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</si>
  <si>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</si>
  <si>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</si>
  <si>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</si>
  <si>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</si>
  <si>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</si>
  <si>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</si>
  <si>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</si>
  <si>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</si>
  <si>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</si>
  <si>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</si>
  <si>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</si>
  <si>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</si>
  <si>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</si>
  <si>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</si>
  <si>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</si>
  <si>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</si>
  <si>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</si>
  <si>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</si>
  <si>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</si>
  <si>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</si>
  <si>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</si>
  <si>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</si>
  <si>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</si>
  <si>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</si>
  <si>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</si>
  <si>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</si>
  <si>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</si>
  <si>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</si>
  <si>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</si>
  <si>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</si>
  <si>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</si>
  <si>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</si>
  <si>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</si>
  <si>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</si>
  <si>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</si>
  <si>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</si>
  <si>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</si>
  <si>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</si>
  <si>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</si>
  <si>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</si>
  <si>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</si>
  <si>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</si>
  <si>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</si>
  <si>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</si>
  <si>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</si>
  <si>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</si>
  <si>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</si>
  <si>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</si>
  <si>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</si>
  <si>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</si>
  <si>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</si>
  <si>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</si>
  <si>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</si>
  <si>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</si>
  <si>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</si>
  <si>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</si>
  <si>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</si>
  <si>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</si>
  <si>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</si>
  <si>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</si>
  <si>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</si>
  <si>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</si>
  <si>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</si>
  <si>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</si>
  <si>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</si>
  <si>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</si>
  <si>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</si>
  <si>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</si>
  <si>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</si>
  <si>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</si>
  <si>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</si>
  <si>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</si>
  <si>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</si>
  <si>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</si>
  <si>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</si>
  <si>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</si>
  <si>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2019 -20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</si>
  <si>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</si>
  <si>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</si>
  <si>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</si>
  <si>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</si>
  <si>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</si>
  <si>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</si>
  <si>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</si>
  <si>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</si>
  <si>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</si>
  <si>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</si>
  <si>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</si>
  <si>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04/20/2020</t>
  </si>
  <si>
    <t>The following template may be used to post the district's 2019 - 2020 "actual" and 2020 - 2021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</si>
  <si>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"2019 - 2020" current budget"</t>
    </r>
  </si>
  <si>
    <t>on the "Data Entry_Web Posting" sheet.  Use your "projected" budget numbers in the column "2020 - 2021"</t>
  </si>
  <si>
    <t>2020 -21</t>
  </si>
  <si>
    <t>2020 - 2021  "Proposed" Budget</t>
  </si>
  <si>
    <t>2019 - 2020  Actual Budget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</si>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</sst>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workbookViewId="0"/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2189</v>
      </c>
    </row>
    <row r="2" spans="1:13" ht="15.6">
      <c r="A2" s="129"/>
    </row>
    <row r="3" spans="1:13" ht="15.75" customHeight="1">
      <c r="A3" s="130" t="s">
        <v>2190</v>
      </c>
    </row>
    <row r="4" spans="1:13" ht="15.6">
      <c r="A4" s="130" t="s">
        <v>899</v>
      </c>
    </row>
    <row r="5" spans="1:13" ht="15.6">
      <c r="A5" s="130" t="s">
        <v>2160</v>
      </c>
    </row>
    <row r="6" spans="1:13" ht="15.6">
      <c r="A6" s="130"/>
    </row>
    <row r="7" spans="1:13" ht="15.6">
      <c r="A7" s="130" t="s">
        <v>2191</v>
      </c>
    </row>
    <row r="8" spans="1:13" s="131" customFormat="1" ht="15.6">
      <c r="A8" s="130" t="s">
        <v>2192</v>
      </c>
    </row>
    <row r="9" spans="1:13" s="131" customFormat="1" ht="15.6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1269</v>
      </c>
    </row>
    <row r="12" spans="1:13" ht="15.6">
      <c r="A12" s="130"/>
    </row>
    <row r="13" spans="1:13" ht="15.6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2169</v>
      </c>
    </row>
    <row r="18" spans="1:13" s="133" customFormat="1" ht="15.6">
      <c r="A18" s="133" t="s">
        <v>2166</v>
      </c>
    </row>
    <row r="19" spans="1:13" s="133" customFormat="1" ht="15.6">
      <c r="A19" s="151" t="s">
        <v>2167</v>
      </c>
    </row>
    <row r="20" spans="1:13" s="133" customFormat="1" ht="15.6">
      <c r="A20" s="151" t="s">
        <v>2168</v>
      </c>
    </row>
    <row r="21" spans="1:13" s="133" customFormat="1" ht="15.6">
      <c r="A21" s="151"/>
    </row>
    <row r="22" spans="1:13" ht="15.6">
      <c r="A22" s="133" t="s">
        <v>2178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6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6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6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1270</v>
      </c>
    </row>
    <row r="29" spans="1:13" ht="15.6">
      <c r="A29" s="130" t="s">
        <v>1271</v>
      </c>
    </row>
    <row r="30" spans="1:13">
      <c r="A30" s="135" t="s">
        <v>1272</v>
      </c>
    </row>
    <row r="31" spans="1:13" ht="15.6">
      <c r="A31" s="130" t="s">
        <v>482</v>
      </c>
    </row>
    <row r="33" spans="1:1" ht="15.6">
      <c r="A33" s="130" t="s">
        <v>995</v>
      </c>
    </row>
    <row r="34" spans="1:1" ht="15.6">
      <c r="A34" s="130" t="s">
        <v>1271</v>
      </c>
    </row>
    <row r="35" spans="1:1">
      <c r="A35" s="135" t="s">
        <v>996</v>
      </c>
    </row>
    <row r="36" spans="1:1" ht="15.6">
      <c r="A36" s="130" t="s">
        <v>997</v>
      </c>
    </row>
    <row r="38" spans="1:1" ht="15.6">
      <c r="A38" s="130" t="s">
        <v>2157</v>
      </c>
    </row>
    <row r="39" spans="1:1" ht="15.6">
      <c r="A39" s="130" t="s">
        <v>1271</v>
      </c>
    </row>
    <row r="40" spans="1:1">
      <c r="A40" s="135" t="s">
        <v>2155</v>
      </c>
    </row>
    <row r="41" spans="1:1" ht="15.6">
      <c r="A41" s="130" t="s">
        <v>2156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D40" sqref="D40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1273</v>
      </c>
      <c r="B1" s="175" t="str">
        <f>Sheet3!B2</f>
        <v>MORGAN MILL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43662</v>
      </c>
      <c r="C3" s="138"/>
    </row>
    <row r="4" spans="1:16">
      <c r="B4" s="74"/>
    </row>
    <row r="5" spans="1:16" ht="16.2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647</v>
      </c>
      <c r="B6" s="81"/>
      <c r="D6" s="82" t="s">
        <v>2177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0</v>
      </c>
      <c r="E9" s="152"/>
      <c r="F9" s="103">
        <v>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668202</v>
      </c>
      <c r="E11" s="153"/>
      <c r="F11" s="2">
        <v>756604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14500</v>
      </c>
      <c r="E12" s="153"/>
      <c r="F12" s="2">
        <v>14500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3100</v>
      </c>
      <c r="E13" s="153"/>
      <c r="F13" s="2">
        <v>3300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0</v>
      </c>
      <c r="E14" s="153"/>
      <c r="F14" s="2">
        <v>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79436</v>
      </c>
      <c r="E15" s="153"/>
      <c r="F15" s="2">
        <v>81903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501</v>
      </c>
      <c r="E16" s="153"/>
      <c r="F16" s="2">
        <v>501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1236</v>
      </c>
      <c r="C18" s="76"/>
      <c r="D18" s="2">
        <v>2465</v>
      </c>
      <c r="E18" s="153"/>
      <c r="F18" s="2">
        <v>3065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1237</v>
      </c>
      <c r="C19" s="76"/>
      <c r="D19" s="2">
        <v>59873</v>
      </c>
      <c r="E19" s="153"/>
      <c r="F19" s="2">
        <v>128115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118158</v>
      </c>
      <c r="E20" s="153"/>
      <c r="F20" s="2">
        <v>54850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21800</v>
      </c>
      <c r="E21" s="153"/>
      <c r="F21" s="2">
        <v>21800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169779</v>
      </c>
      <c r="E22" s="153"/>
      <c r="F22" s="2">
        <v>182526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2184</v>
      </c>
      <c r="B23" s="140" t="s">
        <v>2180</v>
      </c>
      <c r="D23" s="2">
        <v>500</v>
      </c>
      <c r="E23" s="153"/>
      <c r="F23" s="2">
        <v>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2185</v>
      </c>
      <c r="B24" s="140" t="s">
        <v>2179</v>
      </c>
      <c r="C24" s="76"/>
      <c r="D24" s="2">
        <v>500</v>
      </c>
      <c r="E24" s="153"/>
      <c r="F24" s="2">
        <v>500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337092</v>
      </c>
      <c r="E25" s="153"/>
      <c r="F25" s="2">
        <v>181289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19000</v>
      </c>
      <c r="E26" s="153"/>
      <c r="F26" s="2">
        <v>22000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1243</v>
      </c>
      <c r="C27" s="76"/>
      <c r="D27" s="2">
        <v>57659</v>
      </c>
      <c r="E27" s="153"/>
      <c r="F27" s="2">
        <v>57689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2" thickBot="1">
      <c r="A29" s="96">
        <v>71</v>
      </c>
      <c r="B29" s="97" t="s">
        <v>1245</v>
      </c>
      <c r="C29" s="76"/>
      <c r="D29" s="2">
        <v>0</v>
      </c>
      <c r="E29" s="153"/>
      <c r="F29" s="2">
        <v>0</v>
      </c>
      <c r="G29" s="76"/>
      <c r="H29" s="139" t="s">
        <v>2183</v>
      </c>
    </row>
    <row r="30" spans="1:18">
      <c r="A30" s="96"/>
      <c r="B30" s="97" t="s">
        <v>1246</v>
      </c>
      <c r="C30" s="76"/>
      <c r="D30" s="2">
        <v>0</v>
      </c>
      <c r="E30" s="153"/>
      <c r="F30" s="2">
        <v>0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0</v>
      </c>
      <c r="E31" s="153"/>
      <c r="F31" s="2">
        <v>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2001</v>
      </c>
      <c r="E32" s="153"/>
      <c r="F32" s="2">
        <v>502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60831</v>
      </c>
      <c r="E33" s="153"/>
      <c r="F33" s="2">
        <v>30000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1251</v>
      </c>
      <c r="C35" s="76"/>
      <c r="D35" s="2">
        <v>25000</v>
      </c>
      <c r="E35" s="153"/>
      <c r="F35" s="2">
        <v>20000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6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2186</v>
      </c>
    </row>
    <row r="38" spans="1:17" ht="16.2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2187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29000</v>
      </c>
      <c r="E40" s="154"/>
      <c r="F40" s="2">
        <v>22000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3" sqref="C3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MORGAN MILL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2195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668202</v>
      </c>
      <c r="E5" s="26" t="e">
        <f>D5/'Data Entry_Web Posting'!D$9</f>
        <v>#DIV/0!</v>
      </c>
      <c r="F5" s="23"/>
      <c r="G5" s="27">
        <v>11</v>
      </c>
      <c r="H5" s="28" t="s">
        <v>1229</v>
      </c>
      <c r="I5" s="29">
        <f>'Data Entry_Web Posting'!F11</f>
        <v>756604</v>
      </c>
      <c r="J5" s="29" t="e">
        <f>I5/'Data Entry_Web Posting'!F$9</f>
        <v>#DIV/0!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1205</v>
      </c>
      <c r="D6" s="26">
        <f>'Data Entry_Web Posting'!D12</f>
        <v>14500</v>
      </c>
      <c r="E6" s="26" t="e">
        <f>D6/'Data Entry_Web Posting'!D$9</f>
        <v>#DIV/0!</v>
      </c>
      <c r="F6" s="23"/>
      <c r="G6" s="27">
        <v>12</v>
      </c>
      <c r="H6" s="28" t="s">
        <v>1205</v>
      </c>
      <c r="I6" s="29">
        <f>'Data Entry_Web Posting'!F12</f>
        <v>14500</v>
      </c>
      <c r="J6" s="29" t="e">
        <f>I6/'Data Entry_Web Posting'!F$9</f>
        <v>#DIV/0!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1206</v>
      </c>
      <c r="D7" s="26">
        <f>'Data Entry_Web Posting'!D13</f>
        <v>3100</v>
      </c>
      <c r="E7" s="26" t="e">
        <f>D7/'Data Entry_Web Posting'!D$9</f>
        <v>#DIV/0!</v>
      </c>
      <c r="F7" s="23"/>
      <c r="G7" s="27">
        <v>13</v>
      </c>
      <c r="H7" s="28" t="s">
        <v>1206</v>
      </c>
      <c r="I7" s="29">
        <f>'Data Entry_Web Posting'!F13</f>
        <v>3300</v>
      </c>
      <c r="J7" s="29" t="e">
        <f>I7/'Data Entry_Web Posting'!F$9</f>
        <v>#DIV/0!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1200</v>
      </c>
      <c r="D8" s="35">
        <f>'Data Entry_Web Posting'!D37</f>
        <v>0</v>
      </c>
      <c r="E8" s="35" t="e">
        <f>D8/'Data Entry_Web Posting'!D$9</f>
        <v>#DIV/0!</v>
      </c>
      <c r="F8" s="23"/>
      <c r="G8" s="36">
        <v>95</v>
      </c>
      <c r="H8" s="37" t="s">
        <v>1200</v>
      </c>
      <c r="I8" s="38">
        <f>'Data Entry_Web Posting'!F37</f>
        <v>0</v>
      </c>
      <c r="J8" s="38" t="e">
        <f>I8/'Data Entry_Web Posting'!F$9</f>
        <v>#DIV/0!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1204</v>
      </c>
      <c r="D9" s="41">
        <f>SUM(D5:D8)</f>
        <v>685802</v>
      </c>
      <c r="E9" s="41" t="e">
        <f>SUM(E5:E8)</f>
        <v>#DIV/0!</v>
      </c>
      <c r="F9" s="23"/>
      <c r="G9" s="42"/>
      <c r="H9" s="43" t="s">
        <v>1204</v>
      </c>
      <c r="I9" s="44">
        <f>SUM(I5:I8)</f>
        <v>774404</v>
      </c>
      <c r="J9" s="44" t="e">
        <f>SUM(J5:J8)</f>
        <v>#DIV/0!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1232</v>
      </c>
      <c r="D12" s="26">
        <f>'Data Entry_Web Posting'!D14</f>
        <v>0</v>
      </c>
      <c r="E12" s="26" t="e">
        <f>D12/'Data Entry_Web Posting'!D$9</f>
        <v>#DIV/0!</v>
      </c>
      <c r="F12" s="23"/>
      <c r="G12" s="27">
        <v>21</v>
      </c>
      <c r="H12" s="28" t="s">
        <v>1232</v>
      </c>
      <c r="I12" s="29">
        <f>'Data Entry_Web Posting'!F14</f>
        <v>0</v>
      </c>
      <c r="J12" s="29" t="e">
        <f>I12/'Data Entry_Web Posting'!F$9</f>
        <v>#DIV/0!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79436</v>
      </c>
      <c r="E13" s="26" t="e">
        <f>D13/'Data Entry_Web Posting'!D$9</f>
        <v>#DIV/0!</v>
      </c>
      <c r="F13" s="23"/>
      <c r="G13" s="27">
        <v>23</v>
      </c>
      <c r="H13" s="28" t="s">
        <v>1233</v>
      </c>
      <c r="I13" s="29">
        <f>'Data Entry_Web Posting'!F15</f>
        <v>81903</v>
      </c>
      <c r="J13" s="29" t="e">
        <f>I13/'Data Entry_Web Posting'!F$9</f>
        <v>#DIV/0!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1221</v>
      </c>
      <c r="D14" s="26">
        <f>'Data Entry_Web Posting'!D16</f>
        <v>501</v>
      </c>
      <c r="E14" s="26" t="e">
        <f>D14/'Data Entry_Web Posting'!D$9</f>
        <v>#DIV/0!</v>
      </c>
      <c r="F14" s="23"/>
      <c r="G14" s="27">
        <v>31</v>
      </c>
      <c r="H14" s="28" t="s">
        <v>1221</v>
      </c>
      <c r="I14" s="29">
        <f>'Data Entry_Web Posting'!F16</f>
        <v>501</v>
      </c>
      <c r="J14" s="29" t="e">
        <f>I14/'Data Entry_Web Posting'!F$9</f>
        <v>#DIV/0!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1235</v>
      </c>
      <c r="D15" s="26">
        <f>'Data Entry_Web Posting'!D17</f>
        <v>0</v>
      </c>
      <c r="E15" s="26" t="e">
        <f>D15/'Data Entry_Web Posting'!D$9</f>
        <v>#DIV/0!</v>
      </c>
      <c r="F15" s="23"/>
      <c r="G15" s="27">
        <v>32</v>
      </c>
      <c r="H15" s="28" t="s">
        <v>1235</v>
      </c>
      <c r="I15" s="29">
        <f>'Data Entry_Web Posting'!F17</f>
        <v>0</v>
      </c>
      <c r="J15" s="29" t="e">
        <f>I15/'Data Entry_Web Posting'!F$9</f>
        <v>#DIV/0!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2465</v>
      </c>
      <c r="E16" s="26" t="e">
        <f>D16/'Data Entry_Web Posting'!D$9</f>
        <v>#DIV/0!</v>
      </c>
      <c r="F16" s="23"/>
      <c r="G16" s="27">
        <v>33</v>
      </c>
      <c r="H16" s="28" t="s">
        <v>1236</v>
      </c>
      <c r="I16" s="29">
        <f>'Data Entry_Web Posting'!F18</f>
        <v>3065</v>
      </c>
      <c r="J16" s="29" t="e">
        <f>I16/'Data Entry_Web Posting'!F$9</f>
        <v>#DIV/0!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1207</v>
      </c>
      <c r="D17" s="35">
        <f>'Data Entry_Web Posting'!D21</f>
        <v>21800</v>
      </c>
      <c r="E17" s="35" t="e">
        <f>D17/'Data Entry_Web Posting'!D$9</f>
        <v>#DIV/0!</v>
      </c>
      <c r="F17" s="23"/>
      <c r="G17" s="36">
        <v>36</v>
      </c>
      <c r="H17" s="37" t="s">
        <v>1207</v>
      </c>
      <c r="I17" s="38">
        <f>'Data Entry_Web Posting'!F21</f>
        <v>21800</v>
      </c>
      <c r="J17" s="38" t="e">
        <f>I17/'Data Entry_Web Posting'!F$9</f>
        <v>#DIV/0!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1276</v>
      </c>
      <c r="D18" s="41">
        <f>SUM(D12:D17)</f>
        <v>104202</v>
      </c>
      <c r="E18" s="41" t="e">
        <f>SUM(E12:E17)</f>
        <v>#DIV/0!</v>
      </c>
      <c r="F18" s="23"/>
      <c r="G18" s="42"/>
      <c r="H18" s="43" t="s">
        <v>1276</v>
      </c>
      <c r="I18" s="44">
        <f>SUM(I12:I17)</f>
        <v>107269</v>
      </c>
      <c r="J18" s="44" t="e">
        <f>SUM(J12:J17)</f>
        <v>#DIV/0!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 t="e">
        <f>I19/'Data Entry_Web Posting'!F$9</f>
        <v>#DIV/0!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 t="e">
        <f>I20/'Data Entry_Web Posting'!F$9</f>
        <v>#DIV/0!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1240</v>
      </c>
      <c r="D21" s="26">
        <f>'Data Entry_Web Posting'!D22</f>
        <v>169779</v>
      </c>
      <c r="E21" s="26" t="e">
        <f>D21/'Data Entry_Web Posting'!D$9</f>
        <v>#DIV/0!</v>
      </c>
      <c r="F21" s="23"/>
      <c r="G21" s="49">
        <v>41</v>
      </c>
      <c r="H21" s="28" t="s">
        <v>1240</v>
      </c>
      <c r="I21" s="29">
        <f>'Data Entry_Web Posting'!F22</f>
        <v>182526</v>
      </c>
      <c r="J21" s="29" t="e">
        <f>I21/'Data Entry_Web Posting'!F$9</f>
        <v>#DIV/0!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2181</v>
      </c>
      <c r="C22" s="167" t="s">
        <v>2171</v>
      </c>
      <c r="D22" s="168">
        <f>'Data Entry_Web Posting'!D23</f>
        <v>500</v>
      </c>
      <c r="E22" s="168" t="e">
        <f>D22/'Data Entry_Web Posting'!D$9</f>
        <v>#DIV/0!</v>
      </c>
      <c r="F22" s="169"/>
      <c r="G22" s="170" t="s">
        <v>2181</v>
      </c>
      <c r="H22" s="171" t="s">
        <v>2171</v>
      </c>
      <c r="I22" s="172">
        <f>'Data Entry_Web Posting'!F23</f>
        <v>500</v>
      </c>
      <c r="J22" s="173" t="e">
        <f>I22/'Data Entry_Web Posting'!F$9</f>
        <v>#DIV/0!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2182</v>
      </c>
      <c r="C23" s="141" t="s">
        <v>2188</v>
      </c>
      <c r="D23" s="142">
        <f>'Data Entry_Web Posting'!D24</f>
        <v>500</v>
      </c>
      <c r="E23" s="168" t="e">
        <f>D23/'Data Entry_Web Posting'!D$9</f>
        <v>#DIV/0!</v>
      </c>
      <c r="F23" s="143"/>
      <c r="G23" s="170" t="s">
        <v>2182</v>
      </c>
      <c r="H23" s="150" t="s">
        <v>2188</v>
      </c>
      <c r="I23" s="165">
        <f>'Data Entry_Web Posting'!F24</f>
        <v>500</v>
      </c>
      <c r="J23" s="173" t="e">
        <f>I23/'Data Entry_Web Posting'!F$9</f>
        <v>#DIV/0!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170779</v>
      </c>
      <c r="E24" s="41" t="e">
        <f>SUM(E21:E23)</f>
        <v>#DIV/0!</v>
      </c>
      <c r="F24" s="23"/>
      <c r="G24" s="55"/>
      <c r="H24" s="43" t="s">
        <v>1204</v>
      </c>
      <c r="I24" s="44">
        <f>SUM(I19:I23)</f>
        <v>183526</v>
      </c>
      <c r="J24" s="44" t="e">
        <f>SUM(J21:J23)</f>
        <v>#DIV/0!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1209</v>
      </c>
      <c r="D26" s="26">
        <f>'Data Entry_Web Posting'!D25</f>
        <v>337092</v>
      </c>
      <c r="E26" s="26" t="e">
        <f>D26/'Data Entry_Web Posting'!D$9</f>
        <v>#DIV/0!</v>
      </c>
      <c r="F26" s="23"/>
      <c r="G26" s="49">
        <v>51</v>
      </c>
      <c r="H26" s="28" t="s">
        <v>1209</v>
      </c>
      <c r="I26" s="29">
        <f>'Data Entry_Web Posting'!F25</f>
        <v>181289</v>
      </c>
      <c r="J26" s="29" t="e">
        <f>I26/'Data Entry_Web Posting'!F$9</f>
        <v>#DIV/0!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1210</v>
      </c>
      <c r="D27" s="26">
        <f>'Data Entry_Web Posting'!D26</f>
        <v>19000</v>
      </c>
      <c r="E27" s="26" t="e">
        <f>D27/'Data Entry_Web Posting'!D$9</f>
        <v>#DIV/0!</v>
      </c>
      <c r="F27" s="23"/>
      <c r="G27" s="49">
        <v>52</v>
      </c>
      <c r="H27" s="28" t="s">
        <v>1210</v>
      </c>
      <c r="I27" s="29">
        <f>'Data Entry_Web Posting'!F26</f>
        <v>22000</v>
      </c>
      <c r="J27" s="29" t="e">
        <f>I27/'Data Entry_Web Posting'!F$9</f>
        <v>#DIV/0!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57659</v>
      </c>
      <c r="E28" s="26" t="e">
        <f>D28/'Data Entry_Web Posting'!D$9</f>
        <v>#DIV/0!</v>
      </c>
      <c r="F28" s="23"/>
      <c r="G28" s="49">
        <v>53</v>
      </c>
      <c r="H28" s="28" t="s">
        <v>1211</v>
      </c>
      <c r="I28" s="29">
        <f>'Data Entry_Web Posting'!F27</f>
        <v>57689</v>
      </c>
      <c r="J28" s="29" t="e">
        <f>I28/'Data Entry_Web Posting'!F$9</f>
        <v>#DIV/0!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1212</v>
      </c>
      <c r="D29" s="26">
        <f>'Data Entry_Web Posting'!D19</f>
        <v>59873</v>
      </c>
      <c r="E29" s="26" t="e">
        <f>D29/'Data Entry_Web Posting'!D$9</f>
        <v>#DIV/0!</v>
      </c>
      <c r="F29" s="23"/>
      <c r="G29" s="49">
        <v>34</v>
      </c>
      <c r="H29" s="28" t="s">
        <v>1212</v>
      </c>
      <c r="I29" s="29">
        <f>'Data Entry_Web Posting'!F19</f>
        <v>128115</v>
      </c>
      <c r="J29" s="29" t="e">
        <f>I29/'Data Entry_Web Posting'!F$9</f>
        <v>#DIV/0!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1238</v>
      </c>
      <c r="D30" s="35">
        <f>'Data Entry_Web Posting'!D20</f>
        <v>118158</v>
      </c>
      <c r="E30" s="35" t="e">
        <f>D30/'Data Entry_Web Posting'!D$9</f>
        <v>#DIV/0!</v>
      </c>
      <c r="F30" s="23"/>
      <c r="G30" s="54">
        <v>35</v>
      </c>
      <c r="H30" s="37" t="s">
        <v>1238</v>
      </c>
      <c r="I30" s="38">
        <f>'Data Entry_Web Posting'!F20</f>
        <v>54850</v>
      </c>
      <c r="J30" s="38" t="e">
        <f>I30/'Data Entry_Web Posting'!F$9</f>
        <v>#DIV/0!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1204</v>
      </c>
      <c r="D31" s="41">
        <f>SUM(D26:D30)</f>
        <v>591782</v>
      </c>
      <c r="E31" s="41" t="e">
        <f>SUM(E26:E30)</f>
        <v>#DIV/0!</v>
      </c>
      <c r="F31" s="23"/>
      <c r="G31" s="55"/>
      <c r="H31" s="43" t="s">
        <v>1204</v>
      </c>
      <c r="I31" s="44">
        <f>SUM(I26:I30)</f>
        <v>443943</v>
      </c>
      <c r="J31" s="44" t="e">
        <f>SUM(J26:J30)</f>
        <v>#DIV/0!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0</v>
      </c>
      <c r="E34" s="26" t="e">
        <f>D34/'Data Entry_Web Posting'!D$9</f>
        <v>#DIV/0!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0</v>
      </c>
      <c r="J34" s="29" t="e">
        <f>I34/'Data Entry_Web Posting'!F$9</f>
        <v>#DIV/0!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 t="e">
        <f>D37/'Data Entry_Web Posting'!D$9</f>
        <v>#DIV/0!</v>
      </c>
      <c r="F37" s="23"/>
      <c r="G37" s="49">
        <v>61</v>
      </c>
      <c r="H37" s="28" t="s">
        <v>1215</v>
      </c>
      <c r="I37" s="29">
        <f>'Data Entry_Web Posting'!F28</f>
        <v>0</v>
      </c>
      <c r="J37" s="29" t="e">
        <f>I37/'Data Entry_Web Posting'!F$9</f>
        <v>#DIV/0!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1216</v>
      </c>
      <c r="D38" s="26">
        <f>'Data Entry_Web Posting'!D32</f>
        <v>2001</v>
      </c>
      <c r="E38" s="26" t="e">
        <f>D38/'Data Entry_Web Posting'!D$9</f>
        <v>#DIV/0!</v>
      </c>
      <c r="F38" s="23"/>
      <c r="G38" s="49">
        <v>81</v>
      </c>
      <c r="H38" s="28" t="s">
        <v>1216</v>
      </c>
      <c r="I38" s="29">
        <f>'Data Entry_Web Posting'!F32</f>
        <v>502</v>
      </c>
      <c r="J38" s="29" t="e">
        <f>I38/'Data Entry_Web Posting'!F$9</f>
        <v>#DIV/0!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1222</v>
      </c>
      <c r="D39" s="26">
        <f>'Data Entry_Web Posting'!D33</f>
        <v>60831</v>
      </c>
      <c r="E39" s="26" t="e">
        <f>D39/'Data Entry_Web Posting'!D$9</f>
        <v>#DIV/0!</v>
      </c>
      <c r="F39" s="23"/>
      <c r="G39" s="49">
        <v>91</v>
      </c>
      <c r="H39" s="28" t="s">
        <v>1222</v>
      </c>
      <c r="I39" s="29">
        <f>'Data Entry_Web Posting'!F33</f>
        <v>30000</v>
      </c>
      <c r="J39" s="29" t="e">
        <f>I39/'Data Entry_Web Posting'!F$9</f>
        <v>#DIV/0!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1217</v>
      </c>
      <c r="D40" s="26">
        <f>'Data Entry_Web Posting'!D34</f>
        <v>0</v>
      </c>
      <c r="E40" s="26" t="e">
        <f>D40/'Data Entry_Web Posting'!D$9</f>
        <v>#DIV/0!</v>
      </c>
      <c r="F40" s="23"/>
      <c r="G40" s="49">
        <v>92</v>
      </c>
      <c r="H40" s="28" t="s">
        <v>1217</v>
      </c>
      <c r="I40" s="29">
        <f>'Data Entry_Web Posting'!F34</f>
        <v>0</v>
      </c>
      <c r="J40" s="29" t="e">
        <f>I40/'Data Entry_Web Posting'!F$9</f>
        <v>#DIV/0!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1218</v>
      </c>
      <c r="D41" s="26">
        <f>'Data Entry_Web Posting'!D35</f>
        <v>25000</v>
      </c>
      <c r="E41" s="26" t="e">
        <f>D41/'Data Entry_Web Posting'!D$9</f>
        <v>#DIV/0!</v>
      </c>
      <c r="F41" s="23"/>
      <c r="G41" s="49">
        <v>93</v>
      </c>
      <c r="H41" s="28" t="s">
        <v>1218</v>
      </c>
      <c r="I41" s="29">
        <f>'Data Entry_Web Posting'!F35</f>
        <v>20000</v>
      </c>
      <c r="J41" s="29" t="e">
        <f>I41/'Data Entry_Web Posting'!F$9</f>
        <v>#DIV/0!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1219</v>
      </c>
      <c r="D42" s="26">
        <f>'Data Entry_Web Posting'!D39</f>
        <v>0</v>
      </c>
      <c r="E42" s="26" t="e">
        <f>D42/'Data Entry_Web Posting'!D$9</f>
        <v>#DIV/0!</v>
      </c>
      <c r="F42" s="23"/>
      <c r="G42" s="49">
        <v>97</v>
      </c>
      <c r="H42" s="28" t="s">
        <v>1219</v>
      </c>
      <c r="I42" s="29">
        <f>'Data Entry_Web Posting'!F39</f>
        <v>0</v>
      </c>
      <c r="J42" s="29" t="e">
        <f>I42/'Data Entry_Web Posting'!F$9</f>
        <v>#DIV/0!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29000</v>
      </c>
      <c r="E43" s="146" t="e">
        <f>D43/'Data Entry_Web Posting'!D$9</f>
        <v>#DIV/0!</v>
      </c>
      <c r="F43" s="147"/>
      <c r="G43" s="174">
        <v>99</v>
      </c>
      <c r="H43" s="148" t="s">
        <v>1223</v>
      </c>
      <c r="I43" s="149">
        <f>'Data Entry_Web Posting'!F40</f>
        <v>22000</v>
      </c>
      <c r="J43" s="149" t="e">
        <f>I43/'Data Entry_Web Posting'!F$9</f>
        <v>#DIV/0!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116832</v>
      </c>
      <c r="E44" s="58" t="e">
        <f>SUM(E37:E43)</f>
        <v>#DIV/0!</v>
      </c>
      <c r="F44" s="23"/>
      <c r="G44" s="59"/>
      <c r="H44" s="164" t="s">
        <v>1204</v>
      </c>
      <c r="I44" s="163">
        <f>SUM(I37:I43)</f>
        <v>72502</v>
      </c>
      <c r="J44" s="163" t="e">
        <f>SUM(J37:J43)</f>
        <v>#DIV/0!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072-910</v>
      </c>
      <c r="B2" s="48" t="str">
        <f>LOOKUP(A2,A6:A1038,B6:B1038)</f>
        <v>MORGAN MILL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2009-05-26T19:06:40Z</cp:lastPrinted>
  <dcterms:created xsi:type="dcterms:W3CDTF">2006-07-19T19:41:45Z</dcterms:created>
  <dcterms:modified xsi:type="dcterms:W3CDTF">2020-08-07T20:12:25Z</dcterms:modified>
</cp:coreProperties>
</file>